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VT(III.)\193 TAČR NPO\1 výzva\"/>
    </mc:Choice>
  </mc:AlternateContent>
  <xr:revisionPtr revIDLastSave="0" documentId="13_ncr:1_{386BF788-A529-4A22-B2D8-7A55D70AEEA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9" i="1" l="1"/>
  <c r="S10" i="1"/>
  <c r="S7" i="1"/>
  <c r="T9" i="1"/>
  <c r="P9" i="1"/>
  <c r="P10" i="1"/>
  <c r="S8" i="1"/>
  <c r="P8" i="1"/>
  <c r="P7" i="1"/>
  <c r="T10" i="1" l="1"/>
  <c r="T8" i="1"/>
  <c r="R13" i="1"/>
  <c r="T7" i="1"/>
  <c r="Q13" i="1"/>
</calcChain>
</file>

<file path=xl/sharedStrings.xml><?xml version="1.0" encoding="utf-8"?>
<sst xmlns="http://schemas.openxmlformats.org/spreadsheetml/2006/main" count="64" uniqueCount="49">
  <si>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</si>
  <si>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</si>
  <si>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</si>
  <si>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</si>
  <si>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</si>
  <si>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</si>
  <si>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</si>
  <si>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</si>
  <si>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</si>
  <si>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</si>
  <si>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</si>
  <si>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</si>
  <si>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</si>
  <si>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</si>
  <si>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</si>
  <si>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</si>
  <si>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</si>
  <si>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</si>
  <si>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</si>
  <si>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</si>
  <si>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</si>
  <si>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</si>
  <si>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</si>
  <si>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</si>
  <si>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</si>
  <si>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</si>
  <si>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</si>
  <si>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</si>
  <si>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</si>
  <si>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</si>
  <si>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</si>
  <si>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</si>
  <si>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</si>
  <si>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>NE</t>
  </si>
  <si>
    <t>Ing. Jaroslav Šebesta,
Tel.: 37763 2131</t>
  </si>
  <si>
    <t>Technická 8, 
301 00 Plzeň 3, 
Fakulta aplikovaných věd - Katedra kybernetiky, 
místnost UC 431</t>
  </si>
  <si>
    <t>21 dní</t>
  </si>
  <si>
    <t xml:space="preserve">Příloha č. 2 Kupní smlouvy - technická specifikace
Výpočetní technika (III.) 193 - 2025 </t>
  </si>
  <si>
    <t>Adapter</t>
  </si>
  <si>
    <t>USB-C rozbočovač - min. 1x 4K HDMI port, který umožňuje připojení externího monitoru.
Připojení k internetu přes gigabitový RJ45 ethernet.
Podpora Power Delivery nabíjet i při plném vytížení.
Min. 3x USB-A 3.0 porty a min. 1x datový USB-C port.
Sloty na SD a microSD karty. 
Kompatibilita se systémy jako Windows, Mac OS, Linux.</t>
  </si>
  <si>
    <t>Nabíječka USB 35W</t>
  </si>
  <si>
    <t>Kabel USB-C</t>
  </si>
  <si>
    <t>Nabíječka USB 100W</t>
  </si>
  <si>
    <t>Nabíječka do sítě univerzální, 1x USB-A, 1x USB-C, výkon min. 30W, podpora QC3.0 a PD.</t>
  </si>
  <si>
    <t xml:space="preserve">Datový kabel 2x USB-C, Power Delivery 3.0 až 5 A, délka kabelu 2 m. </t>
  </si>
  <si>
    <t>Nabíječka do sítě - s podporou rychlého nabíjení, výstupy USB-C až 100 W a USB-A až 30 W, podpora QC3.0 a PD.</t>
  </si>
  <si>
    <t>materiál Ing. Zdeněk Krňoul, Ph.D., UN-561, hradit z 52240/ 6194/1667 CL01000275 SmartDepo_NPO, hradit zvlášť DPH ze zakázky 524021</t>
  </si>
  <si>
    <t>materiál Luboš Šmídl, hradit z 	52240/6167/ 1614  LUAUS23128</t>
  </si>
  <si>
    <r>
      <rPr>
        <sz val="11"/>
        <rFont val="Calibri"/>
        <family val="2"/>
        <charset val="238"/>
        <scheme val="minor"/>
      </rPr>
      <t>Název projektu: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Smart Depo: Prostředek pro vyhodnocování důvěryhodnosti AI algoritmů využitelných k autonomnímu řízení tramvají
Číslo projektu: CL01000275
Poskytovatel: TAČR
DOPRAVA 2030+ - NPO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</si>
</sst>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37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8" xfId="0" applyNumberForma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24" fillId="4" borderId="21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13" fillId="6" borderId="21" xfId="0" applyFont="1" applyFill="1" applyBorder="1" applyAlignment="1" applyProtection="1">
      <alignment horizontal="center" vertical="center" wrapText="1"/>
    </xf>
    <xf numFmtId="0" fontId="3" fillId="6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7" fillId="3" borderId="21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0" fontId="24" fillId="4" borderId="20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24" fillId="4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4" fillId="4" borderId="16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3" fillId="6" borderId="17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21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="96" zoomScaleNormal="96" workbookViewId="0">
      <selection activeCell="I17" sqref="I1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27" customWidth="1"/>
    <col min="5" max="5" width="10.5703125" style="22" customWidth="1"/>
    <col min="6" max="6" width="126.5703125" style="4" customWidth="1"/>
    <col min="7" max="7" width="33.2851562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55.5703125" style="1" customWidth="1"/>
    <col min="12" max="12" width="28.42578125" style="1" customWidth="1"/>
    <col min="13" max="13" width="24.28515625" style="1" customWidth="1"/>
    <col min="14" max="14" width="39.28515625" style="6" customWidth="1"/>
    <col min="15" max="15" width="27.28515625" style="6" customWidth="1"/>
    <col min="16" max="16" width="17.710937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56.42578125" style="1" hidden="1" customWidth="1"/>
    <col min="22" max="22" width="32.140625" style="17" bestFit="1" customWidth="1"/>
    <col min="23" max="16384" width="9.140625" style="1"/>
  </cols>
  <sheetData>
    <row r="1" spans="1:22" ht="40.9" customHeight="1" x14ac:dyDescent="0.25">
      <c r="B1" s="2" t="s">
        <v>37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27</v>
      </c>
      <c r="H6" s="31" t="s">
        <v>29</v>
      </c>
      <c r="I6" s="32" t="s">
        <v>15</v>
      </c>
      <c r="J6" s="29" t="s">
        <v>16</v>
      </c>
      <c r="K6" s="29" t="s">
        <v>31</v>
      </c>
      <c r="L6" s="33" t="s">
        <v>17</v>
      </c>
      <c r="M6" s="34" t="s">
        <v>18</v>
      </c>
      <c r="N6" s="33" t="s">
        <v>19</v>
      </c>
      <c r="O6" s="29" t="s">
        <v>25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115.5" customHeight="1" thickTop="1" thickBot="1" x14ac:dyDescent="0.3">
      <c r="A7" s="37"/>
      <c r="B7" s="38">
        <v>1</v>
      </c>
      <c r="C7" s="39" t="s">
        <v>38</v>
      </c>
      <c r="D7" s="40">
        <v>1</v>
      </c>
      <c r="E7" s="41" t="s">
        <v>28</v>
      </c>
      <c r="F7" s="42" t="s">
        <v>39</v>
      </c>
      <c r="G7" s="129"/>
      <c r="H7" s="43" t="s">
        <v>33</v>
      </c>
      <c r="I7" s="44" t="s">
        <v>32</v>
      </c>
      <c r="J7" s="45" t="s">
        <v>30</v>
      </c>
      <c r="K7" s="46" t="s">
        <v>48</v>
      </c>
      <c r="L7" s="47"/>
      <c r="M7" s="48" t="s">
        <v>34</v>
      </c>
      <c r="N7" s="48" t="s">
        <v>35</v>
      </c>
      <c r="O7" s="49" t="s">
        <v>36</v>
      </c>
      <c r="P7" s="50">
        <f>D7*Q7</f>
        <v>1100</v>
      </c>
      <c r="Q7" s="51">
        <v>1100</v>
      </c>
      <c r="R7" s="133"/>
      <c r="S7" s="52">
        <f>D7*R7</f>
        <v>0</v>
      </c>
      <c r="T7" s="53" t="str">
        <f>IF(ISNUMBER(R7), IF(R7&gt;Q7,"NEVYHOVUJE","VYHOVUJE")," ")</f>
        <v xml:space="preserve"> </v>
      </c>
      <c r="U7" s="54" t="s">
        <v>46</v>
      </c>
      <c r="V7" s="55" t="s">
        <v>11</v>
      </c>
    </row>
    <row r="8" spans="1:22" ht="50.25" customHeight="1" x14ac:dyDescent="0.25">
      <c r="A8" s="37"/>
      <c r="B8" s="56">
        <v>2</v>
      </c>
      <c r="C8" s="57" t="s">
        <v>40</v>
      </c>
      <c r="D8" s="58">
        <v>2</v>
      </c>
      <c r="E8" s="59" t="s">
        <v>28</v>
      </c>
      <c r="F8" s="60" t="s">
        <v>43</v>
      </c>
      <c r="G8" s="130"/>
      <c r="H8" s="61" t="s">
        <v>33</v>
      </c>
      <c r="I8" s="62" t="s">
        <v>32</v>
      </c>
      <c r="J8" s="62" t="s">
        <v>33</v>
      </c>
      <c r="K8" s="63"/>
      <c r="L8" s="64"/>
      <c r="M8" s="65" t="s">
        <v>34</v>
      </c>
      <c r="N8" s="65" t="s">
        <v>35</v>
      </c>
      <c r="O8" s="66" t="s">
        <v>36</v>
      </c>
      <c r="P8" s="67">
        <f>D8*Q8</f>
        <v>860</v>
      </c>
      <c r="Q8" s="68">
        <v>430</v>
      </c>
      <c r="R8" s="134"/>
      <c r="S8" s="69">
        <f>D8*R8</f>
        <v>0</v>
      </c>
      <c r="T8" s="70" t="str">
        <f t="shared" ref="T8" si="0">IF(ISNUMBER(R8), IF(R8&gt;Q8,"NEVYHOVUJE","VYHOVUJE")," ")</f>
        <v xml:space="preserve"> </v>
      </c>
      <c r="U8" s="71" t="s">
        <v>47</v>
      </c>
      <c r="V8" s="72" t="s">
        <v>11</v>
      </c>
    </row>
    <row r="9" spans="1:22" ht="50.25" customHeight="1" x14ac:dyDescent="0.25">
      <c r="A9" s="37"/>
      <c r="B9" s="73">
        <v>3</v>
      </c>
      <c r="C9" s="74" t="s">
        <v>41</v>
      </c>
      <c r="D9" s="75">
        <v>4</v>
      </c>
      <c r="E9" s="76" t="s">
        <v>28</v>
      </c>
      <c r="F9" s="77" t="s">
        <v>44</v>
      </c>
      <c r="G9" s="131"/>
      <c r="H9" s="78" t="s">
        <v>33</v>
      </c>
      <c r="I9" s="79"/>
      <c r="J9" s="79"/>
      <c r="K9" s="80"/>
      <c r="L9" s="81"/>
      <c r="M9" s="82"/>
      <c r="N9" s="82"/>
      <c r="O9" s="83"/>
      <c r="P9" s="84">
        <f>D9*Q9</f>
        <v>1000</v>
      </c>
      <c r="Q9" s="85">
        <v>250</v>
      </c>
      <c r="R9" s="135"/>
      <c r="S9" s="86">
        <f>D9*R9</f>
        <v>0</v>
      </c>
      <c r="T9" s="87" t="str">
        <f t="shared" ref="T9:T10" si="1">IF(ISNUMBER(R9), IF(R9&gt;Q9,"NEVYHOVUJE","VYHOVUJE")," ")</f>
        <v xml:space="preserve"> </v>
      </c>
      <c r="U9" s="88" t="s">
        <v>47</v>
      </c>
      <c r="V9" s="72"/>
    </row>
    <row r="10" spans="1:22" ht="50.25" customHeight="1" thickBot="1" x14ac:dyDescent="0.3">
      <c r="A10" s="37"/>
      <c r="B10" s="89">
        <v>4</v>
      </c>
      <c r="C10" s="90" t="s">
        <v>42</v>
      </c>
      <c r="D10" s="91">
        <v>2</v>
      </c>
      <c r="E10" s="92" t="s">
        <v>28</v>
      </c>
      <c r="F10" s="93" t="s">
        <v>45</v>
      </c>
      <c r="G10" s="132"/>
      <c r="H10" s="94" t="s">
        <v>33</v>
      </c>
      <c r="I10" s="95"/>
      <c r="J10" s="95"/>
      <c r="K10" s="96"/>
      <c r="L10" s="97"/>
      <c r="M10" s="98"/>
      <c r="N10" s="98"/>
      <c r="O10" s="99"/>
      <c r="P10" s="100">
        <f>D10*Q10</f>
        <v>2400</v>
      </c>
      <c r="Q10" s="101">
        <v>1200</v>
      </c>
      <c r="R10" s="136"/>
      <c r="S10" s="102">
        <f>D10*R10</f>
        <v>0</v>
      </c>
      <c r="T10" s="103" t="str">
        <f t="shared" si="1"/>
        <v xml:space="preserve"> </v>
      </c>
      <c r="U10" s="104" t="s">
        <v>47</v>
      </c>
      <c r="V10" s="105"/>
    </row>
    <row r="11" spans="1:22" ht="17.45" customHeight="1" thickTop="1" thickBot="1" x14ac:dyDescent="0.3">
      <c r="B11" s="106"/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</row>
    <row r="12" spans="1:22" ht="51.75" customHeight="1" thickTop="1" thickBot="1" x14ac:dyDescent="0.3">
      <c r="B12" s="107" t="s">
        <v>24</v>
      </c>
      <c r="C12" s="107"/>
      <c r="D12" s="107"/>
      <c r="E12" s="107"/>
      <c r="F12" s="107"/>
      <c r="G12" s="107"/>
      <c r="H12" s="108"/>
      <c r="I12" s="108"/>
      <c r="J12" s="109"/>
      <c r="K12" s="109"/>
      <c r="L12" s="27"/>
      <c r="M12" s="27"/>
      <c r="N12" s="27"/>
      <c r="O12" s="110"/>
      <c r="P12" s="110"/>
      <c r="Q12" s="111" t="s">
        <v>9</v>
      </c>
      <c r="R12" s="112" t="s">
        <v>10</v>
      </c>
      <c r="S12" s="113"/>
      <c r="T12" s="114"/>
      <c r="U12" s="115"/>
      <c r="V12" s="116"/>
    </row>
    <row r="13" spans="1:22" ht="50.45" customHeight="1" thickTop="1" thickBot="1" x14ac:dyDescent="0.3">
      <c r="B13" s="117" t="s">
        <v>23</v>
      </c>
      <c r="C13" s="117"/>
      <c r="D13" s="117"/>
      <c r="E13" s="117"/>
      <c r="F13" s="117"/>
      <c r="G13" s="117"/>
      <c r="H13" s="117"/>
      <c r="I13" s="118"/>
      <c r="L13" s="7"/>
      <c r="M13" s="7"/>
      <c r="N13" s="7"/>
      <c r="O13" s="119"/>
      <c r="P13" s="119"/>
      <c r="Q13" s="120">
        <f>SUM(P7:P10)</f>
        <v>5360</v>
      </c>
      <c r="R13" s="121">
        <f>SUM(S7:S10)</f>
        <v>0</v>
      </c>
      <c r="S13" s="122"/>
      <c r="T13" s="123"/>
    </row>
    <row r="14" spans="1:22" ht="15.75" thickTop="1" x14ac:dyDescent="0.25">
      <c r="B14" s="124" t="s">
        <v>26</v>
      </c>
      <c r="C14" s="124"/>
      <c r="D14" s="124"/>
      <c r="E14" s="124"/>
      <c r="F14" s="124"/>
      <c r="G14" s="124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25"/>
      <c r="C15" s="125"/>
      <c r="D15" s="125"/>
      <c r="E15" s="125"/>
      <c r="F15" s="125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25"/>
      <c r="C16" s="125"/>
      <c r="D16" s="125"/>
      <c r="E16" s="125"/>
      <c r="F16" s="125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5"/>
      <c r="C17" s="125"/>
      <c r="D17" s="125"/>
      <c r="E17" s="125"/>
      <c r="F17" s="125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ht="19.899999999999999" customHeight="1" x14ac:dyDescent="0.25">
      <c r="C18" s="109"/>
      <c r="D18" s="126"/>
      <c r="E18" s="109"/>
      <c r="F18" s="109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H19" s="128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09"/>
      <c r="D20" s="126"/>
      <c r="E20" s="109"/>
      <c r="F20" s="109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09"/>
      <c r="D21" s="126"/>
      <c r="E21" s="109"/>
      <c r="F21" s="109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09"/>
      <c r="D22" s="126"/>
      <c r="E22" s="109"/>
      <c r="F22" s="109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9"/>
      <c r="D23" s="126"/>
      <c r="E23" s="109"/>
      <c r="F23" s="109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9"/>
      <c r="D24" s="126"/>
      <c r="E24" s="109"/>
      <c r="F24" s="109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9"/>
      <c r="D25" s="126"/>
      <c r="E25" s="109"/>
      <c r="F25" s="109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9"/>
      <c r="D26" s="126"/>
      <c r="E26" s="109"/>
      <c r="F26" s="109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9"/>
      <c r="D27" s="126"/>
      <c r="E27" s="109"/>
      <c r="F27" s="109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9"/>
      <c r="D28" s="126"/>
      <c r="E28" s="109"/>
      <c r="F28" s="109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9"/>
      <c r="D29" s="126"/>
      <c r="E29" s="109"/>
      <c r="F29" s="109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9"/>
      <c r="D30" s="126"/>
      <c r="E30" s="109"/>
      <c r="F30" s="109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9"/>
      <c r="D31" s="126"/>
      <c r="E31" s="109"/>
      <c r="F31" s="109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9"/>
      <c r="D32" s="126"/>
      <c r="E32" s="109"/>
      <c r="F32" s="109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9"/>
      <c r="D33" s="126"/>
      <c r="E33" s="109"/>
      <c r="F33" s="109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9"/>
      <c r="D34" s="126"/>
      <c r="E34" s="109"/>
      <c r="F34" s="109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9"/>
      <c r="D35" s="126"/>
      <c r="E35" s="109"/>
      <c r="F35" s="109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9"/>
      <c r="D36" s="126"/>
      <c r="E36" s="109"/>
      <c r="F36" s="109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9"/>
      <c r="D37" s="126"/>
      <c r="E37" s="109"/>
      <c r="F37" s="109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9"/>
      <c r="D38" s="126"/>
      <c r="E38" s="109"/>
      <c r="F38" s="109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9"/>
      <c r="D39" s="126"/>
      <c r="E39" s="109"/>
      <c r="F39" s="109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9"/>
      <c r="D40" s="126"/>
      <c r="E40" s="109"/>
      <c r="F40" s="109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9"/>
      <c r="D41" s="126"/>
      <c r="E41" s="109"/>
      <c r="F41" s="109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9"/>
      <c r="D42" s="126"/>
      <c r="E42" s="109"/>
      <c r="F42" s="109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9"/>
      <c r="D43" s="126"/>
      <c r="E43" s="109"/>
      <c r="F43" s="109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9"/>
      <c r="D44" s="126"/>
      <c r="E44" s="109"/>
      <c r="F44" s="109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9"/>
      <c r="D45" s="126"/>
      <c r="E45" s="109"/>
      <c r="F45" s="109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9"/>
      <c r="D46" s="126"/>
      <c r="E46" s="109"/>
      <c r="F46" s="109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9"/>
      <c r="D47" s="126"/>
      <c r="E47" s="109"/>
      <c r="F47" s="109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9"/>
      <c r="D48" s="126"/>
      <c r="E48" s="109"/>
      <c r="F48" s="109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9"/>
      <c r="D49" s="126"/>
      <c r="E49" s="109"/>
      <c r="F49" s="109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9"/>
      <c r="D50" s="126"/>
      <c r="E50" s="109"/>
      <c r="F50" s="109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9"/>
      <c r="D51" s="126"/>
      <c r="E51" s="109"/>
      <c r="F51" s="109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9"/>
      <c r="D52" s="126"/>
      <c r="E52" s="109"/>
      <c r="F52" s="109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9"/>
      <c r="D53" s="126"/>
      <c r="E53" s="109"/>
      <c r="F53" s="109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9"/>
      <c r="D54" s="126"/>
      <c r="E54" s="109"/>
      <c r="F54" s="109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9"/>
      <c r="D55" s="126"/>
      <c r="E55" s="109"/>
      <c r="F55" s="109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9"/>
      <c r="D56" s="126"/>
      <c r="E56" s="109"/>
      <c r="F56" s="109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9"/>
      <c r="D57" s="126"/>
      <c r="E57" s="109"/>
      <c r="F57" s="109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9"/>
      <c r="D58" s="126"/>
      <c r="E58" s="109"/>
      <c r="F58" s="109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9"/>
      <c r="D59" s="126"/>
      <c r="E59" s="109"/>
      <c r="F59" s="109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9"/>
      <c r="D60" s="126"/>
      <c r="E60" s="109"/>
      <c r="F60" s="109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9"/>
      <c r="D61" s="126"/>
      <c r="E61" s="109"/>
      <c r="F61" s="109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9"/>
      <c r="D62" s="126"/>
      <c r="E62" s="109"/>
      <c r="F62" s="109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9"/>
      <c r="D63" s="126"/>
      <c r="E63" s="109"/>
      <c r="F63" s="109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9"/>
      <c r="D64" s="126"/>
      <c r="E64" s="109"/>
      <c r="F64" s="109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9"/>
      <c r="D65" s="126"/>
      <c r="E65" s="109"/>
      <c r="F65" s="109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9"/>
      <c r="D66" s="126"/>
      <c r="E66" s="109"/>
      <c r="F66" s="109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9"/>
      <c r="D67" s="126"/>
      <c r="E67" s="109"/>
      <c r="F67" s="109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9"/>
      <c r="D68" s="126"/>
      <c r="E68" s="109"/>
      <c r="F68" s="109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9"/>
      <c r="D69" s="126"/>
      <c r="E69" s="109"/>
      <c r="F69" s="109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9"/>
      <c r="D70" s="126"/>
      <c r="E70" s="109"/>
      <c r="F70" s="109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9"/>
      <c r="D71" s="126"/>
      <c r="E71" s="109"/>
      <c r="F71" s="109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9"/>
      <c r="D72" s="126"/>
      <c r="E72" s="109"/>
      <c r="F72" s="109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9"/>
      <c r="D73" s="126"/>
      <c r="E73" s="109"/>
      <c r="F73" s="109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9"/>
      <c r="D74" s="126"/>
      <c r="E74" s="109"/>
      <c r="F74" s="109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9"/>
      <c r="D75" s="126"/>
      <c r="E75" s="109"/>
      <c r="F75" s="109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9"/>
      <c r="D76" s="126"/>
      <c r="E76" s="109"/>
      <c r="F76" s="109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9"/>
      <c r="D77" s="126"/>
      <c r="E77" s="109"/>
      <c r="F77" s="109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9"/>
      <c r="D78" s="126"/>
      <c r="E78" s="109"/>
      <c r="F78" s="109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9"/>
      <c r="D79" s="126"/>
      <c r="E79" s="109"/>
      <c r="F79" s="109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9"/>
      <c r="D80" s="126"/>
      <c r="E80" s="109"/>
      <c r="F80" s="109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9"/>
      <c r="D81" s="126"/>
      <c r="E81" s="109"/>
      <c r="F81" s="109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9"/>
      <c r="D82" s="126"/>
      <c r="E82" s="109"/>
      <c r="F82" s="109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9"/>
      <c r="D83" s="126"/>
      <c r="E83" s="109"/>
      <c r="F83" s="109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9"/>
      <c r="D84" s="126"/>
      <c r="E84" s="109"/>
      <c r="F84" s="109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9"/>
      <c r="D85" s="126"/>
      <c r="E85" s="109"/>
      <c r="F85" s="109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9"/>
      <c r="D86" s="126"/>
      <c r="E86" s="109"/>
      <c r="F86" s="109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9"/>
      <c r="D87" s="126"/>
      <c r="E87" s="109"/>
      <c r="F87" s="109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9"/>
      <c r="D88" s="126"/>
      <c r="E88" s="109"/>
      <c r="F88" s="109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9"/>
      <c r="D89" s="126"/>
      <c r="E89" s="109"/>
      <c r="F89" s="109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9"/>
      <c r="D90" s="126"/>
      <c r="E90" s="109"/>
      <c r="F90" s="109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9"/>
      <c r="D91" s="126"/>
      <c r="E91" s="109"/>
      <c r="F91" s="109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9"/>
      <c r="D92" s="126"/>
      <c r="E92" s="109"/>
      <c r="F92" s="109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9"/>
      <c r="D93" s="126"/>
      <c r="E93" s="109"/>
      <c r="F93" s="109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9"/>
      <c r="D94" s="126"/>
      <c r="E94" s="109"/>
      <c r="F94" s="109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9"/>
      <c r="D95" s="126"/>
      <c r="E95" s="109"/>
      <c r="F95" s="109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09"/>
      <c r="D96" s="126"/>
      <c r="E96" s="109"/>
      <c r="F96" s="109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09"/>
      <c r="D97" s="126"/>
      <c r="E97" s="109"/>
      <c r="F97" s="109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09"/>
      <c r="D98" s="126"/>
      <c r="E98" s="109"/>
      <c r="F98" s="109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09"/>
      <c r="D99" s="126"/>
      <c r="E99" s="109"/>
      <c r="F99" s="109"/>
      <c r="G99" s="16"/>
      <c r="H99" s="16"/>
      <c r="I99" s="11"/>
      <c r="J99" s="11"/>
      <c r="K99" s="11"/>
      <c r="L99" s="11"/>
      <c r="M99" s="11"/>
      <c r="N99" s="17"/>
      <c r="O99" s="17"/>
      <c r="P99" s="17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</sheetData>
  <sheetProtection algorithmName="SHA-512" hashValue="40eockXHQSXOdgvNnv+SmoFSNVQHahsyb0c+8HCw/P2ZdlhwntCWx7ZtM81IntrBzC3V0g7zla5xBEycshK4Og==" saltValue="vTa9OaZhHhGp4wy1K/fYYw==" spinCount="100000" sheet="1" objects="1" scenarios="1"/>
  <mergeCells count="15">
    <mergeCell ref="M8:M10"/>
    <mergeCell ref="N8:N10"/>
    <mergeCell ref="O8:O10"/>
    <mergeCell ref="L8:L10"/>
    <mergeCell ref="B14:G14"/>
    <mergeCell ref="R13:T13"/>
    <mergeCell ref="R12:T12"/>
    <mergeCell ref="B12:G12"/>
    <mergeCell ref="B13:H13"/>
    <mergeCell ref="B1:D1"/>
    <mergeCell ref="G5:H5"/>
    <mergeCell ref="V8:V10"/>
    <mergeCell ref="I8:I10"/>
    <mergeCell ref="J8:J10"/>
    <mergeCell ref="K8:K10"/>
  </mergeCells>
  <conditionalFormatting sqref="G7:H10 R7:R10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0">
    <cfRule type="notContainsBlanks" dxfId="2" priority="78">
      <formula>LEN(TRIM(G7))&gt;0</formula>
    </cfRule>
  </conditionalFormatting>
  <conditionalFormatting sqref="T7:T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10" xr:uid="{349A6282-9232-40B5-B155-0C95E3B5B228}">
      <formula1>"ks,bal,sada,m,"</formula1>
    </dataValidation>
    <dataValidation type="list" allowBlank="1" showInputMessage="1" showErrorMessage="1" sqref="J7" xr:uid="{C9369DE5-2385-49FF-A754-5F8F05635E82}">
      <formula1>"ANO,NE"</formula1>
    </dataValidation>
  </dataValidations>
  <hyperlinks>
    <hyperlink ref="H6" location="'Výpočetní technika'!B13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Hana Pešková</cp:lastModifiedBy>
  <cp:revision>3</cp:revision>
  <cp:lastPrinted>2025-10-22T08:13:33Z</cp:lastPrinted>
  <dcterms:created xsi:type="dcterms:W3CDTF">2014-03-05T12:43:32Z</dcterms:created>
  <dcterms:modified xsi:type="dcterms:W3CDTF">2025-10-22T09:04:02Z</dcterms:modified>
</cp:coreProperties>
</file>